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C3" i="2" l="1"/>
  <c r="D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<sst xmlns="http://schemas.openxmlformats.org/spreadsheetml/2006/main" count="33" uniqueCount="33">
  <si>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</si>
  <si>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</si>
  <si>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</si>
  <si>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</si>
  <si>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</si>
  <si>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</si>
  <si>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</si>
  <si>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</si>
  <si>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</si>
  <si>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</si>
  <si>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</si>
  <si>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</si>
  <si>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</si>
  <si>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</si>
  <si>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</si>
  <si>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</si>
  <si>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</si>
  <si>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</si>
  <si>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</si>
  <si>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</si>
  <si>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</si>
  <si>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</si>
  <si>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</si>
  <si>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</si>
  <si>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</si>
  <si>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</si>
  <si>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de Agua Potable y Alcantarillado de Romita, Gto.
Estado Analítico del Activo
Del 1 de Enero al 30 de Junio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</si>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</sst>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A11" sqref="A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24105136.93</v>
      </c>
      <c r="C3" s="5">
        <f t="shared" ref="C3:F3" si="0">C4+C12</f>
        <v>27321538.529999997</v>
      </c>
      <c r="D3" s="5">
        <f t="shared" si="0"/>
        <v>26025117.169999998</v>
      </c>
      <c r="E3" s="5">
        <f t="shared" si="0"/>
        <v>25401558.289999999</v>
      </c>
      <c r="F3" s="5">
        <f t="shared" si="0"/>
        <v>1296421.3600000003</v>
      </c>
    </row>
    <row r="4" spans="1:6" x14ac:dyDescent="0.2">
      <c r="A4" s="6" t="s">
        <v>4</v>
      </c>
      <c r="B4" s="5">
        <f>SUM(B5:B11)</f>
        <v>7482495.4800000004</v>
      </c>
      <c r="C4" s="5">
        <f>SUM(C5:C11)</f>
        <v>27311703.189999998</v>
      </c>
      <c r="D4" s="5">
        <f>SUM(D5:D11)</f>
        <v>26025117.169999998</v>
      </c>
      <c r="E4" s="5">
        <f>SUM(E5:E11)</f>
        <v>8769081.5</v>
      </c>
      <c r="F4" s="5">
        <f>SUM(F5:F11)</f>
        <v>1286586.0200000005</v>
      </c>
    </row>
    <row r="5" spans="1:6" x14ac:dyDescent="0.2">
      <c r="A5" s="7" t="s">
        <v>5</v>
      </c>
      <c r="B5" s="8">
        <v>2467881.2000000002</v>
      </c>
      <c r="C5" s="8">
        <v>12936726.699999999</v>
      </c>
      <c r="D5" s="8">
        <v>11652752.890000001</v>
      </c>
      <c r="E5" s="8">
        <f>B5+C5-D5</f>
        <v>3751855.0099999979</v>
      </c>
      <c r="F5" s="8">
        <f t="shared" ref="F5:F11" si="1">E5-B5</f>
        <v>1283973.8099999977</v>
      </c>
    </row>
    <row r="6" spans="1:6" x14ac:dyDescent="0.2">
      <c r="A6" s="7" t="s">
        <v>6</v>
      </c>
      <c r="B6" s="8">
        <v>7681787.75</v>
      </c>
      <c r="C6" s="8">
        <v>14074190.67</v>
      </c>
      <c r="D6" s="8">
        <v>14082848.789999999</v>
      </c>
      <c r="E6" s="8">
        <f t="shared" ref="E6:E11" si="2">B6+C6-D6</f>
        <v>7673129.6300000027</v>
      </c>
      <c r="F6" s="8">
        <f t="shared" si="1"/>
        <v>-8658.1199999973178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315263.96000000002</v>
      </c>
      <c r="C9" s="8">
        <v>300785.82</v>
      </c>
      <c r="D9" s="8">
        <v>289515.49</v>
      </c>
      <c r="E9" s="8">
        <f t="shared" si="2"/>
        <v>326534.29000000004</v>
      </c>
      <c r="F9" s="8">
        <f t="shared" si="1"/>
        <v>11270.330000000016</v>
      </c>
    </row>
    <row r="10" spans="1:6" x14ac:dyDescent="0.2">
      <c r="A10" s="7" t="s">
        <v>8</v>
      </c>
      <c r="B10" s="8">
        <v>-2982437.43</v>
      </c>
      <c r="C10" s="8">
        <v>0</v>
      </c>
      <c r="D10" s="8">
        <v>0</v>
      </c>
      <c r="E10" s="8">
        <f t="shared" si="2"/>
        <v>-2982437.43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16622641.449999999</v>
      </c>
      <c r="C12" s="5">
        <f>SUM(C13:C21)</f>
        <v>9835.34</v>
      </c>
      <c r="D12" s="5">
        <f>SUM(D13:D21)</f>
        <v>0</v>
      </c>
      <c r="E12" s="5">
        <f>SUM(E13:E21)</f>
        <v>16632476.789999999</v>
      </c>
      <c r="F12" s="5">
        <f>SUM(F13:F21)</f>
        <v>9835.339999999851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2511202.56</v>
      </c>
      <c r="C15" s="9">
        <v>0</v>
      </c>
      <c r="D15" s="9">
        <v>0</v>
      </c>
      <c r="E15" s="9">
        <f t="shared" si="4"/>
        <v>2511202.56</v>
      </c>
      <c r="F15" s="9">
        <f t="shared" si="3"/>
        <v>0</v>
      </c>
    </row>
    <row r="16" spans="1:6" x14ac:dyDescent="0.2">
      <c r="A16" s="7" t="s">
        <v>14</v>
      </c>
      <c r="B16" s="8">
        <v>20155993.629999999</v>
      </c>
      <c r="C16" s="8">
        <v>9835.34</v>
      </c>
      <c r="D16" s="8">
        <v>0</v>
      </c>
      <c r="E16" s="8">
        <f t="shared" si="4"/>
        <v>20165828.969999999</v>
      </c>
      <c r="F16" s="8">
        <f t="shared" si="3"/>
        <v>9835.339999999851</v>
      </c>
    </row>
    <row r="17" spans="1:6" x14ac:dyDescent="0.2">
      <c r="A17" s="7" t="s">
        <v>15</v>
      </c>
      <c r="B17" s="8">
        <v>437726.51</v>
      </c>
      <c r="C17" s="8">
        <v>0</v>
      </c>
      <c r="D17" s="8">
        <v>0</v>
      </c>
      <c r="E17" s="8">
        <f t="shared" si="4"/>
        <v>437726.51</v>
      </c>
      <c r="F17" s="8">
        <f t="shared" si="3"/>
        <v>0</v>
      </c>
    </row>
    <row r="18" spans="1:6" x14ac:dyDescent="0.2">
      <c r="A18" s="7" t="s">
        <v>16</v>
      </c>
      <c r="B18" s="8">
        <v>-6482281.25</v>
      </c>
      <c r="C18" s="8">
        <v>0</v>
      </c>
      <c r="D18" s="8">
        <v>0</v>
      </c>
      <c r="E18" s="8">
        <f t="shared" si="4"/>
        <v>-6482281.25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29" spans="1:6" x14ac:dyDescent="0.2">
      <c r="A29" s="11"/>
      <c r="B29" s="11"/>
      <c r="C29" s="11"/>
    </row>
    <row r="30" spans="1:6" x14ac:dyDescent="0.2">
      <c r="A30" s="12" t="s">
        <v>27</v>
      </c>
      <c r="B30" s="12" t="s">
        <v>28</v>
      </c>
      <c r="C30" s="11"/>
    </row>
    <row r="31" spans="1:6" x14ac:dyDescent="0.2">
      <c r="A31" s="13" t="s">
        <v>29</v>
      </c>
      <c r="B31" s="13" t="s">
        <v>30</v>
      </c>
      <c r="C31" s="11"/>
    </row>
    <row r="32" spans="1:6" x14ac:dyDescent="0.2">
      <c r="A32" s="14" t="s">
        <v>31</v>
      </c>
      <c r="B32" s="14" t="s">
        <v>32</v>
      </c>
      <c r="C32" s="11"/>
    </row>
    <row r="33" spans="1:3" x14ac:dyDescent="0.2">
      <c r="A33" s="11"/>
      <c r="B33" s="11"/>
      <c r="C33" s="11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2022-07-25T17:20:12Z</cp:lastPrinted>
  <dcterms:created xsi:type="dcterms:W3CDTF">2014-02-09T04:04:15Z</dcterms:created>
  <dcterms:modified xsi:type="dcterms:W3CDTF">2022-07-25T17:20:22Z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